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lingre\Downloads\"/>
    </mc:Choice>
  </mc:AlternateContent>
  <bookViews>
    <workbookView xWindow="0" yWindow="0" windowWidth="28800" windowHeight="11835"/>
  </bookViews>
  <sheets>
    <sheet name="Bon de commande" sheetId="1" r:id="rId1"/>
    <sheet name="Tarifs Transport" sheetId="4" state="hidden" r:id="rId2"/>
    <sheet name="Zones" sheetId="2" state="hidden" r:id="rId3"/>
    <sheet name="Tarifs" sheetId="3" state="hidden" r:id="rId4"/>
  </sheets>
  <definedNames>
    <definedName name="_xlnm._FilterDatabase" localSheetId="2" hidden="1">Zones!$A$1:$B$96</definedName>
    <definedName name="_xlnm.Print_Area" localSheetId="0">'Bon de commande'!$B$1:$F$36</definedName>
  </definedNames>
  <calcPr calcId="15251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8" i="1"/>
  <c r="E29" i="1"/>
  <c r="E30" i="1"/>
  <c r="C16" i="4" l="1"/>
  <c r="C15" i="4"/>
  <c r="C14" i="4"/>
  <c r="C13" i="4"/>
  <c r="C12" i="4"/>
  <c r="C11" i="4"/>
  <c r="C10" i="4"/>
  <c r="C9" i="4"/>
  <c r="C8" i="4"/>
  <c r="C7" i="4"/>
  <c r="C6" i="4"/>
  <c r="C5" i="4"/>
  <c r="D31" i="1" l="1"/>
  <c r="E32" i="1" s="1"/>
  <c r="E21" i="1"/>
  <c r="E22" i="1"/>
  <c r="A21" i="3" l="1"/>
  <c r="A22" i="3" l="1"/>
  <c r="E23" i="1"/>
  <c r="E24" i="1"/>
  <c r="E25" i="1"/>
  <c r="E26" i="1"/>
  <c r="E20" i="1"/>
  <c r="A23" i="3" l="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E31" i="1"/>
  <c r="E33" i="1" l="1"/>
</calcChain>
</file>

<file path=xl/sharedStrings.xml><?xml version="1.0" encoding="utf-8"?>
<sst xmlns="http://schemas.openxmlformats.org/spreadsheetml/2006/main" count="156" uniqueCount="136">
  <si>
    <t>Nom :</t>
  </si>
  <si>
    <t>Prénom :</t>
  </si>
  <si>
    <t>Adresse :</t>
  </si>
  <si>
    <t>E-Mail :</t>
  </si>
  <si>
    <t>N° Portable :</t>
  </si>
  <si>
    <t>Date :</t>
  </si>
  <si>
    <t>MT</t>
  </si>
  <si>
    <t>01</t>
  </si>
  <si>
    <t>02</t>
  </si>
  <si>
    <t>03</t>
  </si>
  <si>
    <t>08</t>
  </si>
  <si>
    <t>Zone 1</t>
  </si>
  <si>
    <t>07</t>
  </si>
  <si>
    <t>Zone 2</t>
  </si>
  <si>
    <t>04</t>
  </si>
  <si>
    <t>05</t>
  </si>
  <si>
    <t>06</t>
  </si>
  <si>
    <t>09</t>
  </si>
  <si>
    <t>Zones</t>
  </si>
  <si>
    <t>Code Postal :</t>
  </si>
  <si>
    <t>Ville :</t>
  </si>
  <si>
    <t>20</t>
  </si>
  <si>
    <t>Nb de Bouteilles</t>
  </si>
  <si>
    <t>Départements</t>
  </si>
  <si>
    <t>51</t>
  </si>
  <si>
    <t>59</t>
  </si>
  <si>
    <t>10</t>
  </si>
  <si>
    <t>11</t>
  </si>
  <si>
    <t>12</t>
  </si>
  <si>
    <t>13</t>
  </si>
  <si>
    <t>14</t>
  </si>
  <si>
    <t>15</t>
  </si>
  <si>
    <t>16</t>
  </si>
  <si>
    <t>17</t>
  </si>
  <si>
    <t>18</t>
  </si>
  <si>
    <t>19</t>
  </si>
  <si>
    <t>21</t>
  </si>
  <si>
    <t>23</t>
  </si>
  <si>
    <t>24</t>
  </si>
  <si>
    <t>25</t>
  </si>
  <si>
    <t>26</t>
  </si>
  <si>
    <t>27</t>
  </si>
  <si>
    <t>28</t>
  </si>
  <si>
    <t>22</t>
  </si>
  <si>
    <t>29</t>
  </si>
  <si>
    <t>30</t>
  </si>
  <si>
    <t>31</t>
  </si>
  <si>
    <t>32</t>
  </si>
  <si>
    <t>33</t>
  </si>
  <si>
    <t>34</t>
  </si>
  <si>
    <t>35</t>
  </si>
  <si>
    <t>36</t>
  </si>
  <si>
    <t>37</t>
  </si>
  <si>
    <t>38</t>
  </si>
  <si>
    <t>39</t>
  </si>
  <si>
    <t>40</t>
  </si>
  <si>
    <t>41</t>
  </si>
  <si>
    <t>42</t>
  </si>
  <si>
    <t>43</t>
  </si>
  <si>
    <t>44</t>
  </si>
  <si>
    <t>45</t>
  </si>
  <si>
    <t>46</t>
  </si>
  <si>
    <t>47</t>
  </si>
  <si>
    <t>48</t>
  </si>
  <si>
    <t>49</t>
  </si>
  <si>
    <t>50</t>
  </si>
  <si>
    <t>52</t>
  </si>
  <si>
    <t>53</t>
  </si>
  <si>
    <t>54</t>
  </si>
  <si>
    <t>55</t>
  </si>
  <si>
    <t>56</t>
  </si>
  <si>
    <t>57</t>
  </si>
  <si>
    <t>58</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</si>
  <si>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</si>
  <si>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</si>
  <si>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</si>
  <si>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</si>
  <si>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</si>
  <si>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</si>
  <si>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</si>
  <si>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</si>
  <si>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</si>
  <si>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</si>
  <si>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</si>
  <si>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</si>
  <si>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</si>
  <si>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</si>
  <si>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</si>
  <si>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</si>
  <si>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</si>
  <si>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</si>
  <si>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</si>
  <si>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</si>
  <si>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</si>
  <si>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</si>
  <si>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</si>
  <si>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</si>
  <si>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</si>
  <si>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</si>
  <si>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</si>
  <si>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</si>
  <si>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</si>
  <si>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</si>
  <si>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</si>
  <si>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</si>
  <si>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</si>
  <si>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</si>
  <si>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</si>
  <si>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</si>
  <si>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Nous contacter</t>
  </si>
  <si>
    <t>PRIX UNITAIRE</t>
  </si>
  <si>
    <t>NOMBRE DE BOUTEILLES</t>
  </si>
  <si>
    <t>TOTAL (€)</t>
  </si>
  <si>
    <t>SOUS-TOTAL</t>
  </si>
  <si>
    <t>TRANSPORT</t>
  </si>
  <si>
    <t>TOTAL</t>
  </si>
  <si>
    <t>QUALITÉ</t>
  </si>
  <si>
    <t>-</t>
  </si>
  <si>
    <t>Tarifs Transport</t>
  </si>
  <si>
    <t>Nombre de Bouteilles</t>
  </si>
  <si>
    <t>Pour obtenir les tarifs de transport, veuillez sélectionner votre département ici :</t>
  </si>
  <si>
    <t>Champagne Malingre-Truchon,
35 Grande Rue 51140 PROUILLY FRANCE
malingre-truchon@wanadoo.fr
TEL : 03.26.48.58.85</t>
  </si>
  <si>
    <t>* Expédition par carton de 6 bouteilles hors magnum.</t>
  </si>
  <si>
    <t>COORDONNÉES POUR LA LIVRAISON</t>
  </si>
  <si>
    <t>Compléter le bon de commande et l'envoyer par courrier ou par email. Expédition du champagne dès réception du règlement par chèque ou par virement bancaire (demander notre RIB). 
Pour les commandes supérieures à 12 bouteilles, pas de livraison possible le samedi.</t>
  </si>
  <si>
    <t>Symphonie</t>
  </si>
  <si>
    <t>Ratafia</t>
  </si>
  <si>
    <t>Blanc de Noirs</t>
  </si>
  <si>
    <t>Tradition (75cl)</t>
  </si>
  <si>
    <t>Tradition (37,5cl)</t>
  </si>
  <si>
    <t>Tradition (150cl)</t>
  </si>
  <si>
    <t>Rosé</t>
  </si>
  <si>
    <t>Blanc de Blancs</t>
  </si>
  <si>
    <t>Vieilles Vignes</t>
  </si>
  <si>
    <t>Demi-Sec</t>
  </si>
  <si>
    <t>Millésimé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</si>
</sst>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6">
    <font>
      <sz val="12"/>
      <color theme="1"/>
      <name val="Calibri"/>
      <family val="2"/>
      <scheme val="minor"/>
    </font>
    <font>
      <sz val="11"/>
      <color theme="1"/>
      <name val="Calibri"/>
      <family val="2"/>
      <scheme val="minor"/>
    </font>
    <font>
      <sz val="14"/>
      <color theme="1"/>
      <name val="Calibri"/>
      <family val="2"/>
      <scheme val="minor"/>
    </font>
    <font>
      <sz val="39"/>
      <color rgb="FFFFFFFF"/>
      <name val="Georgia"/>
      <family val="1"/>
    </font>
    <font>
      <b/>
      <sz val="12"/>
      <color theme="1"/>
      <name val="Calibri"/>
      <family val="2"/>
      <scheme val="minor"/>
    </font>
    <font>
      <sz val="12"/>
      <color rgb="FF201F1E"/>
      <name val="Helvetica Neue"/>
      <family val="2"/>
    </font>
    <font>
      <sz val="8"/>
      <name val="Calibri"/>
      <family val="2"/>
      <scheme val="minor"/>
    </font>
    <font>
      <sz val="12"/>
      <color rgb="FF201F1E"/>
      <name val="Calibri"/>
      <family val="2"/>
      <scheme val="minor"/>
    </font>
    <font>
      <sz val="9"/>
      <color theme="0"/>
      <name val="Calibri"/>
      <family val="2"/>
      <scheme val="minor"/>
    </font>
    <font>
      <sz val="10"/>
      <color theme="1"/>
      <name val="Calibri"/>
      <family val="2"/>
      <scheme val="minor"/>
    </font>
    <font>
      <sz val="9"/>
      <color theme="1"/>
      <name val="Calibri"/>
      <family val="2"/>
      <scheme val="minor"/>
    </font>
    <font>
      <u/>
      <sz val="12"/>
      <color theme="10"/>
      <name val="Calibri"/>
      <family val="2"/>
      <scheme val="minor"/>
    </font>
    <font>
      <sz val="16"/>
      <color theme="1"/>
      <name val="Calibri"/>
      <family val="2"/>
      <scheme val="minor"/>
    </font>
    <font>
      <sz val="12"/>
      <color theme="0"/>
      <name val="Calibri"/>
      <family val="2"/>
      <scheme val="minor"/>
    </font>
    <font>
      <b/>
      <sz val="12"/>
      <color theme="0"/>
      <name val="Calibri"/>
      <family val="2"/>
      <scheme val="minor"/>
    </font>
    <font>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2" fillId="0" borderId="0" xfId="0" applyFont="1"/>
    <xf numFmtId="0" fontId="2" fillId="2" borderId="0" xfId="0" applyFont="1" applyFill="1"/>
    <xf numFmtId="0" fontId="2" fillId="0" borderId="0" xfId="0" applyFont="1" applyAlignment="1">
      <alignment horizontal="center" vertical="center"/>
    </xf>
    <xf numFmtId="0" fontId="3" fillId="0" borderId="0" xfId="0" applyFont="1"/>
    <xf numFmtId="49" fontId="5" fillId="0" borderId="0" xfId="0" applyNumberFormat="1" applyFont="1"/>
    <xf numFmtId="0" fontId="0" fillId="0" borderId="0" xfId="0" applyAlignment="1">
      <alignment horizontal="center" vertical="center"/>
    </xf>
    <xf numFmtId="49" fontId="0" fillId="0" borderId="0" xfId="0" applyNumberForma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49" fontId="7" fillId="0" borderId="20" xfId="0" applyNumberFormat="1" applyFont="1" applyBorder="1" applyAlignment="1">
      <alignment horizontal="center" vertical="center"/>
    </xf>
    <xf numFmtId="49" fontId="0" fillId="0" borderId="21" xfId="0" applyNumberFormat="1" applyBorder="1" applyAlignment="1">
      <alignment horizontal="center" vertical="center"/>
    </xf>
    <xf numFmtId="49" fontId="7" fillId="0" borderId="21" xfId="0" applyNumberFormat="1" applyFont="1" applyBorder="1" applyAlignment="1">
      <alignment horizontal="center"/>
    </xf>
    <xf numFmtId="49" fontId="0" fillId="0" borderId="21" xfId="0" applyNumberFormat="1" applyBorder="1" applyAlignment="1">
      <alignment horizontal="center"/>
    </xf>
    <xf numFmtId="49" fontId="7" fillId="0" borderId="21" xfId="0" applyNumberFormat="1" applyFont="1" applyBorder="1" applyAlignment="1">
      <alignment horizontal="center" vertical="center"/>
    </xf>
    <xf numFmtId="49" fontId="0" fillId="3" borderId="21" xfId="0" applyNumberFormat="1" applyFill="1" applyBorder="1" applyAlignment="1">
      <alignment horizontal="center"/>
    </xf>
    <xf numFmtId="49" fontId="0" fillId="0" borderId="22" xfId="0" applyNumberFormat="1" applyBorder="1" applyAlignment="1">
      <alignment horizontal="center" vertical="center"/>
    </xf>
    <xf numFmtId="0" fontId="0" fillId="0" borderId="17" xfId="0" applyBorder="1" applyAlignment="1">
      <alignment horizontal="center" vertical="center"/>
    </xf>
    <xf numFmtId="0" fontId="0" fillId="3" borderId="15" xfId="0" applyFill="1" applyBorder="1" applyAlignment="1">
      <alignment horizontal="center" vertical="center"/>
    </xf>
    <xf numFmtId="0" fontId="0" fillId="0" borderId="16" xfId="0" applyBorder="1" applyAlignment="1">
      <alignment horizontal="center" vertical="center"/>
    </xf>
    <xf numFmtId="49" fontId="4" fillId="0" borderId="2" xfId="0" applyNumberFormat="1" applyFont="1" applyBorder="1" applyAlignment="1">
      <alignment horizontal="center" vertical="center"/>
    </xf>
    <xf numFmtId="0" fontId="4" fillId="2"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9" fillId="0" borderId="6" xfId="0" applyNumberFormat="1" applyFont="1" applyBorder="1" applyAlignment="1">
      <alignment horizontal="center" vertical="center" wrapText="1"/>
    </xf>
    <xf numFmtId="0" fontId="2" fillId="2" borderId="0" xfId="0" applyFont="1" applyFill="1" applyAlignment="1">
      <alignment horizontal="center" vertical="center"/>
    </xf>
    <xf numFmtId="0" fontId="0" fillId="2" borderId="12"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center" vertical="center"/>
    </xf>
    <xf numFmtId="0" fontId="0" fillId="2" borderId="0" xfId="0" applyFill="1"/>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164" fontId="0" fillId="2" borderId="0" xfId="0" applyNumberFormat="1" applyFill="1" applyAlignment="1">
      <alignment horizontal="center" vertical="center"/>
    </xf>
    <xf numFmtId="164" fontId="0" fillId="2" borderId="5" xfId="0" applyNumberFormat="1" applyFill="1" applyBorder="1" applyAlignment="1">
      <alignment horizontal="center" vertical="center"/>
    </xf>
    <xf numFmtId="0" fontId="0" fillId="4" borderId="5" xfId="0" applyFill="1" applyBorder="1" applyAlignment="1" applyProtection="1">
      <alignment horizontal="center" vertical="center"/>
      <protection locked="0"/>
    </xf>
    <xf numFmtId="164" fontId="0" fillId="0" borderId="17" xfId="0" applyNumberFormat="1" applyBorder="1" applyAlignment="1">
      <alignment horizontal="center" vertical="center"/>
    </xf>
    <xf numFmtId="164" fontId="0" fillId="0" borderId="15" xfId="0" applyNumberFormat="1" applyBorder="1" applyAlignment="1">
      <alignment horizontal="center" vertical="center"/>
    </xf>
    <xf numFmtId="0" fontId="4" fillId="0" borderId="16" xfId="0" applyFont="1" applyBorder="1" applyAlignment="1">
      <alignment horizontal="center" vertical="center"/>
    </xf>
    <xf numFmtId="164" fontId="0" fillId="0" borderId="16" xfId="0" applyNumberFormat="1" applyBorder="1" applyAlignment="1">
      <alignment horizontal="center" vertical="center"/>
    </xf>
    <xf numFmtId="0" fontId="12" fillId="4" borderId="1"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164" fontId="0" fillId="0" borderId="18" xfId="0" applyNumberFormat="1" applyBorder="1" applyAlignment="1">
      <alignment horizontal="center" vertical="center"/>
    </xf>
    <xf numFmtId="164" fontId="0" fillId="0" borderId="19" xfId="0" applyNumberFormat="1" applyBorder="1" applyAlignment="1">
      <alignment horizontal="center" vertical="center"/>
    </xf>
    <xf numFmtId="0" fontId="13" fillId="0" borderId="0" xfId="0" applyFont="1"/>
    <xf numFmtId="0" fontId="14" fillId="0" borderId="0" xfId="0" applyFont="1" applyAlignment="1">
      <alignment horizontal="center" vertical="center"/>
    </xf>
    <xf numFmtId="0" fontId="1" fillId="0" borderId="0" xfId="0" applyFont="1" applyAlignment="1">
      <alignment horizontal="left" vertical="top"/>
    </xf>
    <xf numFmtId="0" fontId="15" fillId="2" borderId="0" xfId="0" applyFont="1" applyFill="1" applyAlignment="1">
      <alignment horizontal="center" vertical="top" wrapText="1"/>
    </xf>
    <xf numFmtId="0" fontId="8" fillId="2" borderId="0" xfId="0" applyFont="1" applyFill="1" applyAlignment="1">
      <alignment horizontal="center" vertical="top" wrapText="1"/>
    </xf>
    <xf numFmtId="49" fontId="0" fillId="4" borderId="0" xfId="0" applyNumberFormat="1" applyFill="1" applyAlignment="1" applyProtection="1">
      <alignment horizontal="left" vertical="center"/>
      <protection locked="0"/>
    </xf>
    <xf numFmtId="49" fontId="0" fillId="4" borderId="9" xfId="0" applyNumberFormat="1" applyFill="1" applyBorder="1" applyAlignment="1" applyProtection="1">
      <alignment horizontal="left" vertical="center"/>
      <protection locked="0"/>
    </xf>
    <xf numFmtId="0" fontId="11" fillId="4" borderId="0" xfId="1"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9" xfId="0" applyFill="1" applyBorder="1" applyAlignment="1" applyProtection="1">
      <alignment horizontal="left" vertical="center"/>
      <protection locked="0"/>
    </xf>
    <xf numFmtId="14" fontId="0" fillId="4" borderId="10" xfId="0" applyNumberFormat="1" applyFill="1" applyBorder="1" applyAlignment="1" applyProtection="1">
      <alignment horizontal="left" vertical="center"/>
      <protection locked="0"/>
    </xf>
    <xf numFmtId="14" fontId="0" fillId="4" borderId="11" xfId="0" applyNumberFormat="1" applyFill="1" applyBorder="1" applyAlignment="1" applyProtection="1">
      <alignment horizontal="left" vertical="center"/>
      <protection locked="0"/>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4" borderId="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0" xfId="0" applyFill="1" applyAlignment="1" applyProtection="1">
      <alignment vertical="center"/>
      <protection locked="0"/>
    </xf>
    <xf numFmtId="0" fontId="0" fillId="4" borderId="9" xfId="0" applyFill="1" applyBorder="1" applyAlignment="1" applyProtection="1">
      <alignment vertical="center"/>
      <protection locked="0"/>
    </xf>
    <xf numFmtId="0" fontId="0" fillId="4" borderId="13" xfId="0" applyFill="1" applyBorder="1" applyAlignment="1" applyProtection="1">
      <alignment horizontal="left" vertical="center"/>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615465</xdr:colOff>
      <xdr:row>29</xdr:row>
      <xdr:rowOff>224692</xdr:rowOff>
    </xdr:from>
    <xdr:to>
      <xdr:col>3</xdr:col>
      <xdr:colOff>889003</xdr:colOff>
      <xdr:row>30</xdr:row>
      <xdr:rowOff>214923</xdr:rowOff>
    </xdr:to>
    <xdr:sp macro="" textlink="">
      <xdr:nvSpPr>
        <xdr:cNvPr id="4" name="ZoneTexte 3">
          <a:extLst>
            <a:ext uri="{FF2B5EF4-FFF2-40B4-BE49-F238E27FC236}">
              <a16:creationId xmlns="" xmlns:a16="http://schemas.microsoft.com/office/drawing/2014/main" id="{00000000-0008-0000-0000-000004000000}"/>
            </a:ext>
          </a:extLst>
        </xdr:cNvPr>
        <xdr:cNvSpPr txBox="1"/>
      </xdr:nvSpPr>
      <xdr:spPr>
        <a:xfrm>
          <a:off x="3331311" y="6330461"/>
          <a:ext cx="273538" cy="24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twoCellAnchor editAs="oneCell">
    <xdr:from>
      <xdr:col>2</xdr:col>
      <xdr:colOff>994834</xdr:colOff>
      <xdr:row>35</xdr:row>
      <xdr:rowOff>127001</xdr:rowOff>
    </xdr:from>
    <xdr:to>
      <xdr:col>3</xdr:col>
      <xdr:colOff>306918</xdr:colOff>
      <xdr:row>36</xdr:row>
      <xdr:rowOff>0</xdr:rowOff>
    </xdr:to>
    <xdr:pic>
      <xdr:nvPicPr>
        <xdr:cNvPr id="5" name="Image 4"/>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400" t="57297" r="46970" b="36155"/>
        <a:stretch/>
      </xdr:blipFill>
      <xdr:spPr>
        <a:xfrm>
          <a:off x="2868084" y="8868834"/>
          <a:ext cx="465667" cy="465666"/>
        </a:xfrm>
        <a:prstGeom prst="rect">
          <a:avLst/>
        </a:prstGeom>
      </xdr:spPr>
    </xdr:pic>
    <xdr:clientData/>
  </xdr:twoCellAnchor>
  <xdr:twoCellAnchor editAs="oneCell">
    <xdr:from>
      <xdr:col>2</xdr:col>
      <xdr:colOff>412749</xdr:colOff>
      <xdr:row>0</xdr:row>
      <xdr:rowOff>52916</xdr:rowOff>
    </xdr:from>
    <xdr:to>
      <xdr:col>3</xdr:col>
      <xdr:colOff>984251</xdr:colOff>
      <xdr:row>5</xdr:row>
      <xdr:rowOff>42333</xdr:rowOff>
    </xdr:to>
    <xdr:pic>
      <xdr:nvPicPr>
        <xdr:cNvPr id="6" name="Image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495" t="75156" r="8354" b="7878"/>
        <a:stretch/>
      </xdr:blipFill>
      <xdr:spPr>
        <a:xfrm>
          <a:off x="2285999" y="52916"/>
          <a:ext cx="1725085"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1132413</xdr:colOff>
      <xdr:row>14</xdr:row>
      <xdr:rowOff>169334</xdr:rowOff>
    </xdr:from>
    <xdr:to>
      <xdr:col>1</xdr:col>
      <xdr:colOff>1405951</xdr:colOff>
      <xdr:row>16</xdr:row>
      <xdr:rowOff>11398</xdr:rowOff>
    </xdr:to>
    <xdr:sp macro="" textlink="">
      <xdr:nvSpPr>
        <xdr:cNvPr id="2" name="ZoneTexte 1">
          <a:extLst>
            <a:ext uri="{FF2B5EF4-FFF2-40B4-BE49-F238E27FC236}">
              <a16:creationId xmlns="" xmlns:a16="http://schemas.microsoft.com/office/drawing/2014/main" id="{00000000-0008-0000-0100-000002000000}"/>
            </a:ext>
          </a:extLst>
        </xdr:cNvPr>
        <xdr:cNvSpPr txBox="1"/>
      </xdr:nvSpPr>
      <xdr:spPr>
        <a:xfrm>
          <a:off x="1566330" y="3471334"/>
          <a:ext cx="273538" cy="254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a:t>&gt;</a:t>
          </a:r>
          <a:endParaRPr lang="fr-FR" sz="1100"/>
        </a:p>
      </xdr:txBody>
    </xdr:sp>
    <xdr:clientData/>
  </xdr:twoCellAnchor>
  <xdr:twoCellAnchor>
    <xdr:from>
      <xdr:col>0</xdr:col>
      <xdr:colOff>1132413</xdr:colOff>
      <xdr:row>14</xdr:row>
      <xdr:rowOff>169334</xdr:rowOff>
    </xdr:from>
    <xdr:to>
      <xdr:col>0</xdr:col>
      <xdr:colOff>1405951</xdr:colOff>
      <xdr:row>16</xdr:row>
      <xdr:rowOff>11398</xdr:rowOff>
    </xdr:to>
    <xdr:sp macro="" textlink="">
      <xdr:nvSpPr>
        <xdr:cNvPr id="3" name="ZoneTexte 2">
          <a:extLst>
            <a:ext uri="{FF2B5EF4-FFF2-40B4-BE49-F238E27FC236}">
              <a16:creationId xmlns="" xmlns:a16="http://schemas.microsoft.com/office/drawing/2014/main" id="{00000000-0008-0000-0100-000003000000}"/>
            </a:ext>
          </a:extLst>
        </xdr:cNvPr>
        <xdr:cNvSpPr txBox="1"/>
      </xdr:nvSpPr>
      <xdr:spPr>
        <a:xfrm>
          <a:off x="1561038" y="3384022"/>
          <a:ext cx="273538" cy="24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tabSelected="1" zoomScale="90" zoomScaleNormal="90" workbookViewId="0">
      <selection activeCell="I25" sqref="I25"/>
    </sheetView>
  </sheetViews>
  <sheetFormatPr baseColWidth="10" defaultColWidth="10.875" defaultRowHeight="18.75"/>
  <cols>
    <col min="1" max="1" width="4.5" style="1" customWidth="1"/>
    <col min="2" max="2" width="20.125" style="3" customWidth="1"/>
    <col min="3" max="3" width="15.125" style="3" customWidth="1"/>
    <col min="4" max="4" width="15.125" style="1" customWidth="1"/>
    <col min="5" max="5" width="21" style="1" bestFit="1" customWidth="1"/>
    <col min="6" max="6" width="4.5" style="1" customWidth="1"/>
    <col min="7" max="16384" width="10.875" style="1"/>
  </cols>
  <sheetData>
    <row r="1" spans="2:5">
      <c r="B1" s="29"/>
      <c r="C1" s="29"/>
      <c r="D1" s="2"/>
      <c r="E1" s="2"/>
    </row>
    <row r="2" spans="2:5">
      <c r="B2" s="29"/>
      <c r="C2" s="29"/>
      <c r="D2" s="2"/>
      <c r="E2" s="2"/>
    </row>
    <row r="3" spans="2:5">
      <c r="B3" s="29"/>
      <c r="C3" s="29"/>
      <c r="D3" s="2"/>
      <c r="E3" s="2"/>
    </row>
    <row r="4" spans="2:5">
      <c r="B4" s="29"/>
      <c r="C4" s="29"/>
      <c r="D4" s="2"/>
      <c r="E4" s="2"/>
    </row>
    <row r="5" spans="2:5">
      <c r="B5" s="29"/>
      <c r="C5" s="29"/>
      <c r="D5" s="2"/>
      <c r="E5" s="2"/>
    </row>
    <row r="6" spans="2:5" ht="6.95" customHeight="1" thickBot="1"/>
    <row r="7" spans="2:5" ht="36.75" customHeight="1" thickBot="1">
      <c r="B7" s="64" t="s">
        <v>124</v>
      </c>
      <c r="C7" s="65"/>
      <c r="D7" s="65"/>
      <c r="E7" s="66"/>
    </row>
    <row r="8" spans="2:5" ht="6.95" customHeight="1" thickBot="1">
      <c r="B8" s="29"/>
      <c r="C8" s="29"/>
      <c r="D8" s="2"/>
      <c r="E8" s="2"/>
    </row>
    <row r="9" spans="2:5" ht="19.5" thickBot="1">
      <c r="B9" s="69" t="s">
        <v>123</v>
      </c>
      <c r="C9" s="70"/>
      <c r="D9" s="70"/>
      <c r="E9" s="71"/>
    </row>
    <row r="10" spans="2:5">
      <c r="B10" s="30" t="s">
        <v>0</v>
      </c>
      <c r="C10" s="72"/>
      <c r="D10" s="72"/>
      <c r="E10" s="73"/>
    </row>
    <row r="11" spans="2:5">
      <c r="B11" s="31" t="s">
        <v>1</v>
      </c>
      <c r="C11" s="74"/>
      <c r="D11" s="74"/>
      <c r="E11" s="75"/>
    </row>
    <row r="12" spans="2:5">
      <c r="B12" s="31" t="s">
        <v>2</v>
      </c>
      <c r="C12" s="74"/>
      <c r="D12" s="74"/>
      <c r="E12" s="75"/>
    </row>
    <row r="13" spans="2:5">
      <c r="B13" s="31" t="s">
        <v>19</v>
      </c>
      <c r="C13" s="53"/>
      <c r="D13" s="53"/>
      <c r="E13" s="54"/>
    </row>
    <row r="14" spans="2:5">
      <c r="B14" s="31" t="s">
        <v>20</v>
      </c>
      <c r="C14" s="76"/>
      <c r="D14" s="56"/>
      <c r="E14" s="57"/>
    </row>
    <row r="15" spans="2:5">
      <c r="B15" s="31" t="s">
        <v>3</v>
      </c>
      <c r="C15" s="55"/>
      <c r="D15" s="56"/>
      <c r="E15" s="57"/>
    </row>
    <row r="16" spans="2:5">
      <c r="B16" s="31" t="s">
        <v>4</v>
      </c>
      <c r="C16" s="53"/>
      <c r="D16" s="53"/>
      <c r="E16" s="54"/>
    </row>
    <row r="17" spans="2:5" ht="19.5" thickBot="1">
      <c r="B17" s="32" t="s">
        <v>5</v>
      </c>
      <c r="C17" s="58"/>
      <c r="D17" s="58"/>
      <c r="E17" s="59"/>
    </row>
    <row r="18" spans="2:5" ht="6.95" customHeight="1" thickBot="1">
      <c r="B18" s="33"/>
      <c r="C18" s="33"/>
      <c r="D18" s="34"/>
      <c r="E18" s="34"/>
    </row>
    <row r="19" spans="2:5" s="2" customFormat="1" ht="32.25" thickBot="1">
      <c r="B19" s="25" t="s">
        <v>116</v>
      </c>
      <c r="C19" s="35" t="s">
        <v>110</v>
      </c>
      <c r="D19" s="36" t="s">
        <v>111</v>
      </c>
      <c r="E19" s="25" t="s">
        <v>112</v>
      </c>
    </row>
    <row r="20" spans="2:5">
      <c r="B20" s="31" t="s">
        <v>128</v>
      </c>
      <c r="C20" s="37">
        <v>18</v>
      </c>
      <c r="D20" s="39"/>
      <c r="E20" s="38">
        <f>C20*D20</f>
        <v>0</v>
      </c>
    </row>
    <row r="21" spans="2:5">
      <c r="B21" s="31" t="s">
        <v>129</v>
      </c>
      <c r="C21" s="37">
        <v>10.6</v>
      </c>
      <c r="D21" s="39"/>
      <c r="E21" s="38">
        <f t="shared" ref="E21:E22" si="0">C21*D21</f>
        <v>0</v>
      </c>
    </row>
    <row r="22" spans="2:5">
      <c r="B22" s="31" t="s">
        <v>130</v>
      </c>
      <c r="C22" s="37">
        <v>42</v>
      </c>
      <c r="D22" s="39"/>
      <c r="E22" s="38">
        <f t="shared" si="0"/>
        <v>0</v>
      </c>
    </row>
    <row r="23" spans="2:5">
      <c r="B23" s="31" t="s">
        <v>135</v>
      </c>
      <c r="C23" s="37">
        <v>19.5</v>
      </c>
      <c r="D23" s="39"/>
      <c r="E23" s="38">
        <f t="shared" ref="E23:E30" si="1">C23*D23</f>
        <v>0</v>
      </c>
    </row>
    <row r="24" spans="2:5">
      <c r="B24" s="31" t="s">
        <v>131</v>
      </c>
      <c r="C24" s="37">
        <v>19.5</v>
      </c>
      <c r="D24" s="39"/>
      <c r="E24" s="38">
        <f t="shared" si="1"/>
        <v>0</v>
      </c>
    </row>
    <row r="25" spans="2:5">
      <c r="B25" s="31" t="s">
        <v>132</v>
      </c>
      <c r="C25" s="37">
        <v>20</v>
      </c>
      <c r="D25" s="39"/>
      <c r="E25" s="38">
        <f t="shared" si="1"/>
        <v>0</v>
      </c>
    </row>
    <row r="26" spans="2:5">
      <c r="B26" s="31" t="s">
        <v>133</v>
      </c>
      <c r="C26" s="37">
        <v>20</v>
      </c>
      <c r="D26" s="39"/>
      <c r="E26" s="38">
        <f t="shared" si="1"/>
        <v>0</v>
      </c>
    </row>
    <row r="27" spans="2:5">
      <c r="B27" s="31" t="s">
        <v>134</v>
      </c>
      <c r="C27" s="37">
        <v>18</v>
      </c>
      <c r="D27" s="39"/>
      <c r="E27" s="38">
        <f t="shared" si="1"/>
        <v>0</v>
      </c>
    </row>
    <row r="28" spans="2:5">
      <c r="B28" s="31" t="s">
        <v>125</v>
      </c>
      <c r="C28" s="37">
        <v>21.5</v>
      </c>
      <c r="D28" s="39"/>
      <c r="E28" s="38">
        <f t="shared" si="1"/>
        <v>0</v>
      </c>
    </row>
    <row r="29" spans="2:5">
      <c r="B29" s="31" t="s">
        <v>127</v>
      </c>
      <c r="C29" s="37">
        <v>22.5</v>
      </c>
      <c r="D29" s="39"/>
      <c r="E29" s="38">
        <f t="shared" si="1"/>
        <v>0</v>
      </c>
    </row>
    <row r="30" spans="2:5" ht="19.5" thickBot="1">
      <c r="B30" s="32" t="s">
        <v>126</v>
      </c>
      <c r="C30" s="37">
        <v>16</v>
      </c>
      <c r="D30" s="39"/>
      <c r="E30" s="38">
        <f t="shared" si="1"/>
        <v>0</v>
      </c>
    </row>
    <row r="31" spans="2:5" ht="21.75" customHeight="1" thickBot="1">
      <c r="B31" s="67" t="s">
        <v>113</v>
      </c>
      <c r="C31" s="68"/>
      <c r="D31" s="10">
        <f>SUM(D20:D30)</f>
        <v>0</v>
      </c>
      <c r="E31" s="26">
        <f>IF(MOD((SUM(D20:D30)-D22),6)=0,SUM(E20:E30),"Par multiple de 6")</f>
        <v>0</v>
      </c>
    </row>
    <row r="32" spans="2:5" ht="21.75" customHeight="1" thickBot="1">
      <c r="B32" s="62" t="s">
        <v>114</v>
      </c>
      <c r="C32" s="63"/>
      <c r="D32" s="63"/>
      <c r="E32" s="28" t="str">
        <f>IF(D22&gt;0,"Nous contacter",IFERROR(VLOOKUP(D31,Tarifs!A:C,VLOOKUP(LEFT(C13,2),Zones!A:B,2,FALSE)+1,FALSE),"0,00 €"))</f>
        <v>0,00 €</v>
      </c>
    </row>
    <row r="33" spans="1:6" ht="21.75" customHeight="1" thickBot="1">
      <c r="B33" s="60" t="s">
        <v>115</v>
      </c>
      <c r="C33" s="61"/>
      <c r="D33" s="61"/>
      <c r="E33" s="27">
        <f>IFERROR(E31+E32,E31)</f>
        <v>0</v>
      </c>
    </row>
    <row r="34" spans="1:6" ht="20.100000000000001" customHeight="1">
      <c r="B34" s="50" t="s">
        <v>122</v>
      </c>
    </row>
    <row r="35" spans="1:6" ht="36" customHeight="1">
      <c r="B35" s="51" t="s">
        <v>121</v>
      </c>
      <c r="C35" s="52"/>
      <c r="D35" s="52"/>
      <c r="E35" s="52"/>
    </row>
    <row r="36" spans="1:6" ht="47.1" customHeight="1">
      <c r="B36" s="52"/>
      <c r="C36" s="52"/>
      <c r="D36" s="52"/>
      <c r="E36" s="52"/>
    </row>
    <row r="37" spans="1:6" ht="48.75">
      <c r="A37" s="4" t="s">
        <v>6</v>
      </c>
      <c r="F37" s="4" t="s">
        <v>6</v>
      </c>
    </row>
    <row r="38" spans="1:6" ht="48.75">
      <c r="D38" s="4" t="s">
        <v>6</v>
      </c>
    </row>
  </sheetData>
  <mergeCells count="14">
    <mergeCell ref="B7:E7"/>
    <mergeCell ref="B31:C31"/>
    <mergeCell ref="B9:E9"/>
    <mergeCell ref="C10:E10"/>
    <mergeCell ref="C11:E11"/>
    <mergeCell ref="C12:E12"/>
    <mergeCell ref="C14:E14"/>
    <mergeCell ref="B35:E36"/>
    <mergeCell ref="C13:E13"/>
    <mergeCell ref="C15:E15"/>
    <mergeCell ref="C16:E16"/>
    <mergeCell ref="C17:E17"/>
    <mergeCell ref="B33:D33"/>
    <mergeCell ref="B32:D3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90" zoomScaleNormal="90" workbookViewId="0">
      <selection activeCell="C29" sqref="C29"/>
    </sheetView>
  </sheetViews>
  <sheetFormatPr baseColWidth="10" defaultRowHeight="15.75"/>
  <cols>
    <col min="1" max="1" width="5.625" style="48" customWidth="1"/>
    <col min="2" max="2" width="36.5" customWidth="1"/>
    <col min="3" max="3" width="14.125" bestFit="1" customWidth="1"/>
  </cols>
  <sheetData>
    <row r="1" spans="1:3" ht="16.5" thickBot="1"/>
    <row r="2" spans="1:3" ht="48" thickBot="1">
      <c r="B2" s="45" t="s">
        <v>120</v>
      </c>
      <c r="C2" s="44" t="s">
        <v>88</v>
      </c>
    </row>
    <row r="3" spans="1:3" ht="16.5" thickBot="1"/>
    <row r="4" spans="1:3" ht="16.5" thickBot="1">
      <c r="B4" s="10" t="s">
        <v>119</v>
      </c>
      <c r="C4" s="10" t="s">
        <v>118</v>
      </c>
    </row>
    <row r="5" spans="1:3">
      <c r="A5" s="49"/>
      <c r="B5" s="9">
        <v>6</v>
      </c>
      <c r="C5" s="40">
        <f>IFERROR(VLOOKUP(B5,Tarifs!A:C,(VLOOKUP($C$2,Zones!A:B,2,FALSE)+1),FALSE),"-")</f>
        <v>22</v>
      </c>
    </row>
    <row r="6" spans="1:3">
      <c r="A6" s="49"/>
      <c r="B6" s="8">
        <v>12</v>
      </c>
      <c r="C6" s="41">
        <f>IFERROR(VLOOKUP(B6,Tarifs!A:C,(VLOOKUP($C$2,Zones!A:B,2,FALSE)+1),FALSE),"-")</f>
        <v>28</v>
      </c>
    </row>
    <row r="7" spans="1:3">
      <c r="A7" s="49"/>
      <c r="B7" s="8">
        <v>18</v>
      </c>
      <c r="C7" s="41">
        <f>IFERROR(VLOOKUP(B7,Tarifs!A:C,(VLOOKUP($C$2,Zones!A:B,2,FALSE)+1),FALSE),"-")</f>
        <v>48</v>
      </c>
    </row>
    <row r="8" spans="1:3">
      <c r="A8" s="49"/>
      <c r="B8" s="8">
        <v>24</v>
      </c>
      <c r="C8" s="41">
        <f>IFERROR(VLOOKUP(B8,Tarifs!A:C,(VLOOKUP($C$2,Zones!A:B,2,FALSE)+1),FALSE),"-")</f>
        <v>52</v>
      </c>
    </row>
    <row r="9" spans="1:3">
      <c r="A9" s="49"/>
      <c r="B9" s="8">
        <v>30</v>
      </c>
      <c r="C9" s="41">
        <f>IFERROR(VLOOKUP(B9,Tarifs!A:C,(VLOOKUP($C$2,Zones!A:B,2,FALSE)+1),FALSE),"-")</f>
        <v>56</v>
      </c>
    </row>
    <row r="10" spans="1:3">
      <c r="A10" s="49"/>
      <c r="B10" s="8">
        <v>36</v>
      </c>
      <c r="C10" s="41">
        <f>IFERROR(VLOOKUP(B10,Tarifs!A:C,(VLOOKUP($C$2,Zones!A:B,2,FALSE)+1),FALSE),"-")</f>
        <v>60</v>
      </c>
    </row>
    <row r="11" spans="1:3">
      <c r="A11" s="49"/>
      <c r="B11" s="8">
        <v>42</v>
      </c>
      <c r="C11" s="41">
        <f>IFERROR(VLOOKUP(B11,Tarifs!A:C,(VLOOKUP($C$2,Zones!A:B,2,FALSE)+1),FALSE),"-")</f>
        <v>64</v>
      </c>
    </row>
    <row r="12" spans="1:3">
      <c r="A12" s="49"/>
      <c r="B12" s="8">
        <v>48</v>
      </c>
      <c r="C12" s="41">
        <f>IFERROR(VLOOKUP(B12,Tarifs!A:C,(VLOOKUP($C$2,Zones!A:B,2,FALSE)+1),FALSE),"-")</f>
        <v>68</v>
      </c>
    </row>
    <row r="13" spans="1:3">
      <c r="A13" s="49"/>
      <c r="B13" s="8">
        <v>54</v>
      </c>
      <c r="C13" s="41">
        <f>IFERROR(VLOOKUP(B13,Tarifs!A:C,(VLOOKUP($C$2,Zones!A:B,2,FALSE)+1),FALSE),"-")</f>
        <v>75</v>
      </c>
    </row>
    <row r="14" spans="1:3">
      <c r="A14" s="49"/>
      <c r="B14" s="8">
        <v>60</v>
      </c>
      <c r="C14" s="41">
        <f>IFERROR(VLOOKUP(B14,Tarifs!A:C,(VLOOKUP($C$2,Zones!A:B,2,FALSE)+1),FALSE),"-")</f>
        <v>75</v>
      </c>
    </row>
    <row r="15" spans="1:3">
      <c r="A15" s="49"/>
      <c r="B15" s="8">
        <v>66</v>
      </c>
      <c r="C15" s="41">
        <f>IFERROR(VLOOKUP(B15,Tarifs!A:C,(VLOOKUP($C$2,Zones!A:B,2,FALSE)+1),FALSE),"-")</f>
        <v>75</v>
      </c>
    </row>
    <row r="16" spans="1:3" ht="16.5" thickBot="1">
      <c r="A16" s="49"/>
      <c r="B16" s="42">
        <v>72</v>
      </c>
      <c r="C16" s="43">
        <f>IFERROR(VLOOKUP(B16,Tarifs!A:C,(VLOOKUP($C$2,Zones!A:B,2,FALSE)+1),FALSE),"-")</f>
        <v>75</v>
      </c>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Zones!$A$2:$A$96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96"/>
  <sheetViews>
    <sheetView workbookViewId="0">
      <selection activeCell="E20" sqref="E20"/>
    </sheetView>
  </sheetViews>
  <sheetFormatPr baseColWidth="10" defaultRowHeight="15.75"/>
  <cols>
    <col min="1" max="1" width="13.125" style="7" bestFit="1" customWidth="1"/>
    <col min="2" max="2" width="10.875" style="6"/>
  </cols>
  <sheetData>
    <row r="1" spans="1:3" ht="16.5" thickBot="1">
      <c r="A1" s="24" t="s">
        <v>23</v>
      </c>
      <c r="B1" s="10" t="s">
        <v>18</v>
      </c>
      <c r="C1" s="5"/>
    </row>
    <row r="2" spans="1:3" hidden="1">
      <c r="A2" s="14" t="s">
        <v>7</v>
      </c>
      <c r="B2" s="21">
        <v>1</v>
      </c>
      <c r="C2" s="5"/>
    </row>
    <row r="3" spans="1:3" hidden="1">
      <c r="A3" s="15" t="s">
        <v>8</v>
      </c>
      <c r="B3" s="13">
        <v>1</v>
      </c>
      <c r="C3" s="5"/>
    </row>
    <row r="4" spans="1:3" hidden="1">
      <c r="A4" s="15" t="s">
        <v>9</v>
      </c>
      <c r="B4" s="13">
        <v>1</v>
      </c>
      <c r="C4" s="5"/>
    </row>
    <row r="5" spans="1:3">
      <c r="A5" s="16" t="s">
        <v>14</v>
      </c>
      <c r="B5" s="13">
        <v>2</v>
      </c>
      <c r="C5" s="5"/>
    </row>
    <row r="6" spans="1:3">
      <c r="A6" s="17" t="s">
        <v>15</v>
      </c>
      <c r="B6" s="13">
        <v>2</v>
      </c>
      <c r="C6" s="5"/>
    </row>
    <row r="7" spans="1:3">
      <c r="A7" s="17" t="s">
        <v>16</v>
      </c>
      <c r="B7" s="13">
        <v>2</v>
      </c>
      <c r="C7" s="5"/>
    </row>
    <row r="8" spans="1:3">
      <c r="A8" s="18" t="s">
        <v>12</v>
      </c>
      <c r="B8" s="13">
        <v>2</v>
      </c>
      <c r="C8" s="5"/>
    </row>
    <row r="9" spans="1:3" hidden="1">
      <c r="A9" s="15" t="s">
        <v>10</v>
      </c>
      <c r="B9" s="13">
        <v>1</v>
      </c>
      <c r="C9" s="5"/>
    </row>
    <row r="10" spans="1:3">
      <c r="A10" s="17" t="s">
        <v>17</v>
      </c>
      <c r="B10" s="13">
        <v>2</v>
      </c>
      <c r="C10" s="5"/>
    </row>
    <row r="11" spans="1:3" hidden="1">
      <c r="A11" s="15" t="s">
        <v>26</v>
      </c>
      <c r="B11" s="13">
        <v>1</v>
      </c>
    </row>
    <row r="12" spans="1:3">
      <c r="A12" s="17" t="s">
        <v>27</v>
      </c>
      <c r="B12" s="13">
        <v>2</v>
      </c>
    </row>
    <row r="13" spans="1:3">
      <c r="A13" s="17" t="s">
        <v>28</v>
      </c>
      <c r="B13" s="13">
        <v>2</v>
      </c>
    </row>
    <row r="14" spans="1:3">
      <c r="A14" s="17" t="s">
        <v>29</v>
      </c>
      <c r="B14" s="13">
        <v>2</v>
      </c>
    </row>
    <row r="15" spans="1:3" hidden="1">
      <c r="A15" s="15" t="s">
        <v>30</v>
      </c>
      <c r="B15" s="13">
        <v>1</v>
      </c>
    </row>
    <row r="16" spans="1:3">
      <c r="A16" s="17" t="s">
        <v>31</v>
      </c>
      <c r="B16" s="13">
        <v>2</v>
      </c>
    </row>
    <row r="17" spans="1:2">
      <c r="A17" s="15" t="s">
        <v>32</v>
      </c>
      <c r="B17" s="13">
        <v>2</v>
      </c>
    </row>
    <row r="18" spans="1:2">
      <c r="A18" s="15" t="s">
        <v>33</v>
      </c>
      <c r="B18" s="13">
        <v>2</v>
      </c>
    </row>
    <row r="19" spans="1:2" hidden="1">
      <c r="A19" s="15" t="s">
        <v>34</v>
      </c>
      <c r="B19" s="13">
        <v>1</v>
      </c>
    </row>
    <row r="20" spans="1:2">
      <c r="A20" s="17" t="s">
        <v>35</v>
      </c>
      <c r="B20" s="13">
        <v>2</v>
      </c>
    </row>
    <row r="21" spans="1:2" hidden="1">
      <c r="A21" s="19" t="s">
        <v>21</v>
      </c>
      <c r="B21" s="22" t="s">
        <v>117</v>
      </c>
    </row>
    <row r="22" spans="1:2" hidden="1">
      <c r="A22" s="15" t="s">
        <v>36</v>
      </c>
      <c r="B22" s="13">
        <v>1</v>
      </c>
    </row>
    <row r="23" spans="1:2">
      <c r="A23" s="15" t="s">
        <v>43</v>
      </c>
      <c r="B23" s="13">
        <v>2</v>
      </c>
    </row>
    <row r="24" spans="1:2">
      <c r="A24" s="17" t="s">
        <v>37</v>
      </c>
      <c r="B24" s="13">
        <v>2</v>
      </c>
    </row>
    <row r="25" spans="1:2">
      <c r="A25" s="17" t="s">
        <v>38</v>
      </c>
      <c r="B25" s="13">
        <v>2</v>
      </c>
    </row>
    <row r="26" spans="1:2" hidden="1">
      <c r="A26" s="15" t="s">
        <v>39</v>
      </c>
      <c r="B26" s="13">
        <v>1</v>
      </c>
    </row>
    <row r="27" spans="1:2">
      <c r="A27" s="15" t="s">
        <v>40</v>
      </c>
      <c r="B27" s="13">
        <v>2</v>
      </c>
    </row>
    <row r="28" spans="1:2" hidden="1">
      <c r="A28" s="15" t="s">
        <v>41</v>
      </c>
      <c r="B28" s="13">
        <v>1</v>
      </c>
    </row>
    <row r="29" spans="1:2" hidden="1">
      <c r="A29" s="15" t="s">
        <v>42</v>
      </c>
      <c r="B29" s="13">
        <v>1</v>
      </c>
    </row>
    <row r="30" spans="1:2">
      <c r="A30" s="15" t="s">
        <v>44</v>
      </c>
      <c r="B30" s="13">
        <v>2</v>
      </c>
    </row>
    <row r="31" spans="1:2">
      <c r="A31" s="17" t="s">
        <v>45</v>
      </c>
      <c r="B31" s="13">
        <v>2</v>
      </c>
    </row>
    <row r="32" spans="1:2">
      <c r="A32" s="17" t="s">
        <v>46</v>
      </c>
      <c r="B32" s="13">
        <v>2</v>
      </c>
    </row>
    <row r="33" spans="1:2">
      <c r="A33" s="17" t="s">
        <v>47</v>
      </c>
      <c r="B33" s="13">
        <v>2</v>
      </c>
    </row>
    <row r="34" spans="1:2">
      <c r="A34" s="15" t="s">
        <v>48</v>
      </c>
      <c r="B34" s="13">
        <v>2</v>
      </c>
    </row>
    <row r="35" spans="1:2">
      <c r="A35" s="17" t="s">
        <v>49</v>
      </c>
      <c r="B35" s="13">
        <v>2</v>
      </c>
    </row>
    <row r="36" spans="1:2" hidden="1">
      <c r="A36" s="15" t="s">
        <v>50</v>
      </c>
      <c r="B36" s="13">
        <v>1</v>
      </c>
    </row>
    <row r="37" spans="1:2" hidden="1">
      <c r="A37" s="15" t="s">
        <v>51</v>
      </c>
      <c r="B37" s="13">
        <v>1</v>
      </c>
    </row>
    <row r="38" spans="1:2" hidden="1">
      <c r="A38" s="15" t="s">
        <v>52</v>
      </c>
      <c r="B38" s="13">
        <v>1</v>
      </c>
    </row>
    <row r="39" spans="1:2" hidden="1">
      <c r="A39" s="15" t="s">
        <v>53</v>
      </c>
      <c r="B39" s="13">
        <v>1</v>
      </c>
    </row>
    <row r="40" spans="1:2" hidden="1">
      <c r="A40" s="15" t="s">
        <v>54</v>
      </c>
      <c r="B40" s="13">
        <v>1</v>
      </c>
    </row>
    <row r="41" spans="1:2">
      <c r="A41" s="17" t="s">
        <v>55</v>
      </c>
      <c r="B41" s="13">
        <v>2</v>
      </c>
    </row>
    <row r="42" spans="1:2">
      <c r="A42" s="15" t="s">
        <v>56</v>
      </c>
      <c r="B42" s="13">
        <v>2</v>
      </c>
    </row>
    <row r="43" spans="1:2">
      <c r="A43" s="15" t="s">
        <v>57</v>
      </c>
      <c r="B43" s="13">
        <v>2</v>
      </c>
    </row>
    <row r="44" spans="1:2">
      <c r="A44" s="15" t="s">
        <v>58</v>
      </c>
      <c r="B44" s="13">
        <v>2</v>
      </c>
    </row>
    <row r="45" spans="1:2">
      <c r="A45" s="15" t="s">
        <v>59</v>
      </c>
      <c r="B45" s="13">
        <v>2</v>
      </c>
    </row>
    <row r="46" spans="1:2" hidden="1">
      <c r="A46" s="15" t="s">
        <v>60</v>
      </c>
      <c r="B46" s="13">
        <v>1</v>
      </c>
    </row>
    <row r="47" spans="1:2">
      <c r="A47" s="17" t="s">
        <v>61</v>
      </c>
      <c r="B47" s="13">
        <v>2</v>
      </c>
    </row>
    <row r="48" spans="1:2">
      <c r="A48" s="17" t="s">
        <v>62</v>
      </c>
      <c r="B48" s="13">
        <v>2</v>
      </c>
    </row>
    <row r="49" spans="1:2">
      <c r="A49" s="17" t="s">
        <v>63</v>
      </c>
      <c r="B49" s="13">
        <v>2</v>
      </c>
    </row>
    <row r="50" spans="1:2">
      <c r="A50" s="15" t="s">
        <v>64</v>
      </c>
      <c r="B50" s="13">
        <v>2</v>
      </c>
    </row>
    <row r="51" spans="1:2" hidden="1">
      <c r="A51" s="15" t="s">
        <v>65</v>
      </c>
      <c r="B51" s="13">
        <v>1</v>
      </c>
    </row>
    <row r="52" spans="1:2" hidden="1">
      <c r="A52" s="15" t="s">
        <v>24</v>
      </c>
      <c r="B52" s="13">
        <v>1</v>
      </c>
    </row>
    <row r="53" spans="1:2" hidden="1">
      <c r="A53" s="15" t="s">
        <v>66</v>
      </c>
      <c r="B53" s="13">
        <v>1</v>
      </c>
    </row>
    <row r="54" spans="1:2">
      <c r="A54" s="15" t="s">
        <v>67</v>
      </c>
      <c r="B54" s="13">
        <v>2</v>
      </c>
    </row>
    <row r="55" spans="1:2" hidden="1">
      <c r="A55" s="15" t="s">
        <v>68</v>
      </c>
      <c r="B55" s="13">
        <v>1</v>
      </c>
    </row>
    <row r="56" spans="1:2" hidden="1">
      <c r="A56" s="15" t="s">
        <v>69</v>
      </c>
      <c r="B56" s="13">
        <v>1</v>
      </c>
    </row>
    <row r="57" spans="1:2">
      <c r="A57" s="15" t="s">
        <v>70</v>
      </c>
      <c r="B57" s="13">
        <v>2</v>
      </c>
    </row>
    <row r="58" spans="1:2" hidden="1">
      <c r="A58" s="15" t="s">
        <v>71</v>
      </c>
      <c r="B58" s="13">
        <v>1</v>
      </c>
    </row>
    <row r="59" spans="1:2" hidden="1">
      <c r="A59" s="15" t="s">
        <v>72</v>
      </c>
      <c r="B59" s="13">
        <v>1</v>
      </c>
    </row>
    <row r="60" spans="1:2" hidden="1">
      <c r="A60" s="15" t="s">
        <v>25</v>
      </c>
      <c r="B60" s="13">
        <v>1</v>
      </c>
    </row>
    <row r="61" spans="1:2" hidden="1">
      <c r="A61" s="15" t="s">
        <v>73</v>
      </c>
      <c r="B61" s="13">
        <v>1</v>
      </c>
    </row>
    <row r="62" spans="1:2" hidden="1">
      <c r="A62" s="15" t="s">
        <v>74</v>
      </c>
      <c r="B62" s="13">
        <v>1</v>
      </c>
    </row>
    <row r="63" spans="1:2" hidden="1">
      <c r="A63" s="15" t="s">
        <v>75</v>
      </c>
      <c r="B63" s="13">
        <v>1</v>
      </c>
    </row>
    <row r="64" spans="1:2">
      <c r="A64" s="15" t="s">
        <v>76</v>
      </c>
      <c r="B64" s="13">
        <v>2</v>
      </c>
    </row>
    <row r="65" spans="1:2">
      <c r="A65" s="17" t="s">
        <v>77</v>
      </c>
      <c r="B65" s="13">
        <v>2</v>
      </c>
    </row>
    <row r="66" spans="1:2">
      <c r="A66" s="17" t="s">
        <v>78</v>
      </c>
      <c r="B66" s="13">
        <v>2</v>
      </c>
    </row>
    <row r="67" spans="1:2">
      <c r="A67" s="17" t="s">
        <v>79</v>
      </c>
      <c r="B67" s="13">
        <v>2</v>
      </c>
    </row>
    <row r="68" spans="1:2" hidden="1">
      <c r="A68" s="15" t="s">
        <v>80</v>
      </c>
      <c r="B68" s="13">
        <v>1</v>
      </c>
    </row>
    <row r="69" spans="1:2" hidden="1">
      <c r="A69" s="15" t="s">
        <v>81</v>
      </c>
      <c r="B69" s="13">
        <v>1</v>
      </c>
    </row>
    <row r="70" spans="1:2" hidden="1">
      <c r="A70" s="15" t="s">
        <v>82</v>
      </c>
      <c r="B70" s="13">
        <v>1</v>
      </c>
    </row>
    <row r="71" spans="1:2" hidden="1">
      <c r="A71" s="15" t="s">
        <v>83</v>
      </c>
      <c r="B71" s="13">
        <v>1</v>
      </c>
    </row>
    <row r="72" spans="1:2" hidden="1">
      <c r="A72" s="15" t="s">
        <v>84</v>
      </c>
      <c r="B72" s="13">
        <v>1</v>
      </c>
    </row>
    <row r="73" spans="1:2">
      <c r="A73" s="15" t="s">
        <v>85</v>
      </c>
      <c r="B73" s="13">
        <v>2</v>
      </c>
    </row>
    <row r="74" spans="1:2">
      <c r="A74" s="15" t="s">
        <v>86</v>
      </c>
      <c r="B74" s="13">
        <v>2</v>
      </c>
    </row>
    <row r="75" spans="1:2">
      <c r="A75" s="15" t="s">
        <v>87</v>
      </c>
      <c r="B75" s="13">
        <v>2</v>
      </c>
    </row>
    <row r="76" spans="1:2" hidden="1">
      <c r="A76" s="15" t="s">
        <v>88</v>
      </c>
      <c r="B76" s="13">
        <v>1</v>
      </c>
    </row>
    <row r="77" spans="1:2" hidden="1">
      <c r="A77" s="15" t="s">
        <v>89</v>
      </c>
      <c r="B77" s="13">
        <v>1</v>
      </c>
    </row>
    <row r="78" spans="1:2" hidden="1">
      <c r="A78" s="15" t="s">
        <v>90</v>
      </c>
      <c r="B78" s="13">
        <v>1</v>
      </c>
    </row>
    <row r="79" spans="1:2" hidden="1">
      <c r="A79" s="15" t="s">
        <v>91</v>
      </c>
      <c r="B79" s="13">
        <v>1</v>
      </c>
    </row>
    <row r="80" spans="1:2">
      <c r="A80" s="17" t="s">
        <v>92</v>
      </c>
      <c r="B80" s="13">
        <v>2</v>
      </c>
    </row>
    <row r="81" spans="1:2" hidden="1">
      <c r="A81" s="15" t="s">
        <v>93</v>
      </c>
      <c r="B81" s="13">
        <v>1</v>
      </c>
    </row>
    <row r="82" spans="1:2">
      <c r="A82" s="17" t="s">
        <v>94</v>
      </c>
      <c r="B82" s="13">
        <v>2</v>
      </c>
    </row>
    <row r="83" spans="1:2">
      <c r="A83" s="17" t="s">
        <v>95</v>
      </c>
      <c r="B83" s="13">
        <v>2</v>
      </c>
    </row>
    <row r="84" spans="1:2">
      <c r="A84" s="17" t="s">
        <v>96</v>
      </c>
      <c r="B84" s="13">
        <v>2</v>
      </c>
    </row>
    <row r="85" spans="1:2">
      <c r="A85" s="17" t="s">
        <v>97</v>
      </c>
      <c r="B85" s="13">
        <v>2</v>
      </c>
    </row>
    <row r="86" spans="1:2">
      <c r="A86" s="15" t="s">
        <v>98</v>
      </c>
      <c r="B86" s="13">
        <v>2</v>
      </c>
    </row>
    <row r="87" spans="1:2">
      <c r="A87" s="15" t="s">
        <v>99</v>
      </c>
      <c r="B87" s="13">
        <v>2</v>
      </c>
    </row>
    <row r="88" spans="1:2">
      <c r="A88" s="15" t="s">
        <v>100</v>
      </c>
      <c r="B88" s="13">
        <v>2</v>
      </c>
    </row>
    <row r="89" spans="1:2" hidden="1">
      <c r="A89" s="15" t="s">
        <v>101</v>
      </c>
      <c r="B89" s="13">
        <v>1</v>
      </c>
    </row>
    <row r="90" spans="1:2" hidden="1">
      <c r="A90" s="15" t="s">
        <v>102</v>
      </c>
      <c r="B90" s="13">
        <v>1</v>
      </c>
    </row>
    <row r="91" spans="1:2" hidden="1">
      <c r="A91" s="15" t="s">
        <v>103</v>
      </c>
      <c r="B91" s="13">
        <v>1</v>
      </c>
    </row>
    <row r="92" spans="1:2" hidden="1">
      <c r="A92" s="15" t="s">
        <v>104</v>
      </c>
      <c r="B92" s="13">
        <v>1</v>
      </c>
    </row>
    <row r="93" spans="1:2" hidden="1">
      <c r="A93" s="15" t="s">
        <v>105</v>
      </c>
      <c r="B93" s="13">
        <v>1</v>
      </c>
    </row>
    <row r="94" spans="1:2" hidden="1">
      <c r="A94" s="15" t="s">
        <v>106</v>
      </c>
      <c r="B94" s="13">
        <v>1</v>
      </c>
    </row>
    <row r="95" spans="1:2" hidden="1">
      <c r="A95" s="15" t="s">
        <v>107</v>
      </c>
      <c r="B95" s="13">
        <v>1</v>
      </c>
    </row>
    <row r="96" spans="1:2" ht="16.5" hidden="1" thickBot="1">
      <c r="A96" s="20" t="s">
        <v>108</v>
      </c>
      <c r="B96" s="23">
        <v>1</v>
      </c>
    </row>
  </sheetData>
  <sheetProtection algorithmName="SHA-512" hashValue="giFpdue+myEkVBDKEswJsgUDTTrtZenhgUQtifFukBZNTdpujvS2pTm8+PSXhdovzseRRWd7Hsr3deoB2hS/ag==" saltValue="WKYFF8SbBRLBsTtr7/gPAg==" spinCount="100000" sheet="1" objects="1" scenarios="1"/>
  <autoFilter ref="A1:B96">
    <filterColumn colId="1">
      <filters>
        <filter val="2"/>
      </filters>
    </filterColumn>
  </autoFilter>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showGridLines="0" workbookViewId="0">
      <selection activeCell="C29" sqref="C29"/>
    </sheetView>
  </sheetViews>
  <sheetFormatPr baseColWidth="10" defaultRowHeight="15.75"/>
  <cols>
    <col min="1" max="1" width="14.625" bestFit="1" customWidth="1"/>
    <col min="2" max="3" width="13.5" bestFit="1" customWidth="1"/>
  </cols>
  <sheetData>
    <row r="1" spans="1:9" ht="16.5" thickBot="1">
      <c r="A1" s="10" t="s">
        <v>22</v>
      </c>
      <c r="B1" s="11" t="s">
        <v>11</v>
      </c>
      <c r="C1" s="10" t="s">
        <v>13</v>
      </c>
    </row>
    <row r="2" spans="1:9">
      <c r="A2" s="9">
        <v>6</v>
      </c>
      <c r="B2" s="46">
        <v>22</v>
      </c>
      <c r="C2" s="40">
        <v>22</v>
      </c>
    </row>
    <row r="3" spans="1:9">
      <c r="A3" s="8">
        <v>12</v>
      </c>
      <c r="B3" s="47">
        <v>28</v>
      </c>
      <c r="C3" s="41">
        <v>28</v>
      </c>
    </row>
    <row r="4" spans="1:9">
      <c r="A4" s="8">
        <v>18</v>
      </c>
      <c r="B4" s="47">
        <v>48</v>
      </c>
      <c r="C4" s="41">
        <v>48</v>
      </c>
    </row>
    <row r="5" spans="1:9">
      <c r="A5" s="8">
        <v>24</v>
      </c>
      <c r="B5" s="47">
        <v>52</v>
      </c>
      <c r="C5" s="41">
        <v>55</v>
      </c>
    </row>
    <row r="6" spans="1:9">
      <c r="A6" s="8">
        <v>30</v>
      </c>
      <c r="B6" s="47">
        <v>56</v>
      </c>
      <c r="C6" s="41">
        <v>78</v>
      </c>
    </row>
    <row r="7" spans="1:9">
      <c r="A7" s="8">
        <v>36</v>
      </c>
      <c r="B7" s="47">
        <v>60</v>
      </c>
      <c r="C7" s="41">
        <v>83</v>
      </c>
    </row>
    <row r="8" spans="1:9">
      <c r="A8" s="8">
        <v>42</v>
      </c>
      <c r="B8" s="47">
        <v>64</v>
      </c>
      <c r="C8" s="41">
        <v>89</v>
      </c>
    </row>
    <row r="9" spans="1:9">
      <c r="A9" s="8">
        <v>48</v>
      </c>
      <c r="B9" s="47">
        <v>68</v>
      </c>
      <c r="C9" s="41">
        <v>95</v>
      </c>
    </row>
    <row r="10" spans="1:9">
      <c r="A10" s="8">
        <v>54</v>
      </c>
      <c r="B10" s="47">
        <v>75</v>
      </c>
      <c r="C10" s="41">
        <v>100</v>
      </c>
    </row>
    <row r="11" spans="1:9">
      <c r="A11" s="8">
        <v>60</v>
      </c>
      <c r="B11" s="47">
        <v>75</v>
      </c>
      <c r="C11" s="41">
        <v>100</v>
      </c>
    </row>
    <row r="12" spans="1:9">
      <c r="A12" s="8">
        <v>66</v>
      </c>
      <c r="B12" s="47">
        <v>75</v>
      </c>
      <c r="C12" s="41">
        <v>100</v>
      </c>
    </row>
    <row r="13" spans="1:9">
      <c r="A13" s="8">
        <v>72</v>
      </c>
      <c r="B13" s="47">
        <v>75</v>
      </c>
      <c r="C13" s="41">
        <v>100</v>
      </c>
      <c r="G13" s="6"/>
      <c r="H13" s="6"/>
      <c r="I13" s="6"/>
    </row>
    <row r="14" spans="1:9">
      <c r="A14" s="8">
        <v>78</v>
      </c>
      <c r="B14" s="47">
        <v>75</v>
      </c>
      <c r="C14" s="41">
        <v>100</v>
      </c>
      <c r="G14" s="6"/>
      <c r="H14" s="6"/>
      <c r="I14" s="6"/>
    </row>
    <row r="15" spans="1:9">
      <c r="A15" s="8">
        <v>84</v>
      </c>
      <c r="B15" s="47">
        <v>75</v>
      </c>
      <c r="C15" s="41">
        <v>100</v>
      </c>
      <c r="G15" s="6"/>
      <c r="H15" s="6"/>
      <c r="I15" s="6"/>
    </row>
    <row r="16" spans="1:9">
      <c r="A16" s="8">
        <v>90</v>
      </c>
      <c r="B16" s="47">
        <v>75</v>
      </c>
      <c r="C16" s="41">
        <v>100</v>
      </c>
      <c r="G16" s="6"/>
      <c r="H16" s="6"/>
      <c r="I16" s="6"/>
    </row>
    <row r="17" spans="1:3">
      <c r="A17" s="8">
        <v>96</v>
      </c>
      <c r="B17" s="47">
        <v>75</v>
      </c>
      <c r="C17" s="41">
        <v>100</v>
      </c>
    </row>
    <row r="18" spans="1:3">
      <c r="A18" s="8">
        <v>102</v>
      </c>
      <c r="B18" s="47">
        <v>75</v>
      </c>
      <c r="C18" s="41">
        <v>100</v>
      </c>
    </row>
    <row r="19" spans="1:3">
      <c r="A19" s="8">
        <v>108</v>
      </c>
      <c r="B19" s="47">
        <v>75</v>
      </c>
      <c r="C19" s="41">
        <v>100</v>
      </c>
    </row>
    <row r="20" spans="1:3">
      <c r="A20" s="8">
        <v>114</v>
      </c>
      <c r="B20" s="47">
        <v>75</v>
      </c>
      <c r="C20" s="41">
        <v>100</v>
      </c>
    </row>
    <row r="21" spans="1:3">
      <c r="A21" s="8">
        <f>A20+6</f>
        <v>120</v>
      </c>
      <c r="B21" s="47">
        <v>75</v>
      </c>
      <c r="C21" s="41">
        <v>100</v>
      </c>
    </row>
    <row r="22" spans="1:3">
      <c r="A22" s="8">
        <f t="shared" ref="A22:A85" si="0">A21+6</f>
        <v>126</v>
      </c>
      <c r="B22" s="47">
        <v>75</v>
      </c>
      <c r="C22" s="41">
        <v>100</v>
      </c>
    </row>
    <row r="23" spans="1:3">
      <c r="A23" s="8">
        <f t="shared" si="0"/>
        <v>132</v>
      </c>
      <c r="B23" s="47">
        <v>75</v>
      </c>
      <c r="C23" s="41">
        <v>100</v>
      </c>
    </row>
    <row r="24" spans="1:3">
      <c r="A24" s="8">
        <f t="shared" si="0"/>
        <v>138</v>
      </c>
      <c r="B24" s="47">
        <v>75</v>
      </c>
      <c r="C24" s="41">
        <v>100</v>
      </c>
    </row>
    <row r="25" spans="1:3">
      <c r="A25" s="8">
        <f t="shared" si="0"/>
        <v>144</v>
      </c>
      <c r="B25" s="47">
        <v>75</v>
      </c>
      <c r="C25" s="41">
        <v>100</v>
      </c>
    </row>
    <row r="26" spans="1:3">
      <c r="A26" s="8">
        <f t="shared" si="0"/>
        <v>150</v>
      </c>
      <c r="B26" s="47">
        <v>75</v>
      </c>
      <c r="C26" s="41">
        <v>100</v>
      </c>
    </row>
    <row r="27" spans="1:3">
      <c r="A27" s="8">
        <f t="shared" si="0"/>
        <v>156</v>
      </c>
      <c r="B27" s="47">
        <v>75</v>
      </c>
      <c r="C27" s="41">
        <v>100</v>
      </c>
    </row>
    <row r="28" spans="1:3">
      <c r="A28" s="8">
        <f t="shared" si="0"/>
        <v>162</v>
      </c>
      <c r="B28" s="47">
        <v>75</v>
      </c>
      <c r="C28" s="41">
        <v>100</v>
      </c>
    </row>
    <row r="29" spans="1:3">
      <c r="A29" s="8">
        <f t="shared" si="0"/>
        <v>168</v>
      </c>
      <c r="B29" s="47">
        <v>75</v>
      </c>
      <c r="C29" s="41">
        <v>100</v>
      </c>
    </row>
    <row r="30" spans="1:3">
      <c r="A30" s="8">
        <f t="shared" si="0"/>
        <v>174</v>
      </c>
      <c r="B30" s="47">
        <v>75</v>
      </c>
      <c r="C30" s="41">
        <v>100</v>
      </c>
    </row>
    <row r="31" spans="1:3">
      <c r="A31" s="8">
        <f t="shared" si="0"/>
        <v>180</v>
      </c>
      <c r="B31" s="47">
        <v>75</v>
      </c>
      <c r="C31" s="41">
        <v>100</v>
      </c>
    </row>
    <row r="32" spans="1:3">
      <c r="A32" s="8">
        <f t="shared" si="0"/>
        <v>186</v>
      </c>
      <c r="B32" s="47">
        <v>75</v>
      </c>
      <c r="C32" s="41">
        <v>100</v>
      </c>
    </row>
    <row r="33" spans="1:3">
      <c r="A33" s="8">
        <f t="shared" si="0"/>
        <v>192</v>
      </c>
      <c r="B33" s="47">
        <v>75</v>
      </c>
      <c r="C33" s="41">
        <v>100</v>
      </c>
    </row>
    <row r="34" spans="1:3">
      <c r="A34" s="8">
        <f t="shared" si="0"/>
        <v>198</v>
      </c>
      <c r="B34" s="47">
        <v>75</v>
      </c>
      <c r="C34" s="41">
        <v>100</v>
      </c>
    </row>
    <row r="35" spans="1:3">
      <c r="A35" s="8">
        <f t="shared" si="0"/>
        <v>204</v>
      </c>
      <c r="B35" s="47">
        <v>75</v>
      </c>
      <c r="C35" s="41">
        <v>100</v>
      </c>
    </row>
    <row r="36" spans="1:3">
      <c r="A36" s="8">
        <f t="shared" si="0"/>
        <v>210</v>
      </c>
      <c r="B36" s="47">
        <v>75</v>
      </c>
      <c r="C36" s="41">
        <v>100</v>
      </c>
    </row>
    <row r="37" spans="1:3">
      <c r="A37" s="8">
        <f t="shared" si="0"/>
        <v>216</v>
      </c>
      <c r="B37" s="47">
        <v>75</v>
      </c>
      <c r="C37" s="41">
        <v>100</v>
      </c>
    </row>
    <row r="38" spans="1:3">
      <c r="A38" s="8">
        <f t="shared" si="0"/>
        <v>222</v>
      </c>
      <c r="B38" s="47">
        <v>75</v>
      </c>
      <c r="C38" s="41">
        <v>100</v>
      </c>
    </row>
    <row r="39" spans="1:3">
      <c r="A39" s="8">
        <f t="shared" si="0"/>
        <v>228</v>
      </c>
      <c r="B39" s="47">
        <v>75</v>
      </c>
      <c r="C39" s="41">
        <v>100</v>
      </c>
    </row>
    <row r="40" spans="1:3">
      <c r="A40" s="8">
        <f t="shared" si="0"/>
        <v>234</v>
      </c>
      <c r="B40" s="47">
        <v>75</v>
      </c>
      <c r="C40" s="41">
        <v>100</v>
      </c>
    </row>
    <row r="41" spans="1:3">
      <c r="A41" s="8">
        <f t="shared" si="0"/>
        <v>240</v>
      </c>
      <c r="B41" s="47">
        <v>75</v>
      </c>
      <c r="C41" s="41">
        <v>100</v>
      </c>
    </row>
    <row r="42" spans="1:3">
      <c r="A42" s="8">
        <f t="shared" si="0"/>
        <v>246</v>
      </c>
      <c r="B42" s="47">
        <v>75</v>
      </c>
      <c r="C42" s="41">
        <v>100</v>
      </c>
    </row>
    <row r="43" spans="1:3">
      <c r="A43" s="8">
        <f t="shared" si="0"/>
        <v>252</v>
      </c>
      <c r="B43" s="47">
        <v>75</v>
      </c>
      <c r="C43" s="41">
        <v>100</v>
      </c>
    </row>
    <row r="44" spans="1:3">
      <c r="A44" s="8">
        <f t="shared" si="0"/>
        <v>258</v>
      </c>
      <c r="B44" s="47">
        <v>75</v>
      </c>
      <c r="C44" s="41">
        <v>100</v>
      </c>
    </row>
    <row r="45" spans="1:3">
      <c r="A45" s="8">
        <f t="shared" si="0"/>
        <v>264</v>
      </c>
      <c r="B45" s="47">
        <v>75</v>
      </c>
      <c r="C45" s="41">
        <v>100</v>
      </c>
    </row>
    <row r="46" spans="1:3">
      <c r="A46" s="8">
        <f t="shared" si="0"/>
        <v>270</v>
      </c>
      <c r="B46" s="47">
        <v>75</v>
      </c>
      <c r="C46" s="41">
        <v>100</v>
      </c>
    </row>
    <row r="47" spans="1:3">
      <c r="A47" s="8">
        <f t="shared" si="0"/>
        <v>276</v>
      </c>
      <c r="B47" s="47">
        <v>75</v>
      </c>
      <c r="C47" s="41">
        <v>100</v>
      </c>
    </row>
    <row r="48" spans="1:3">
      <c r="A48" s="8">
        <f t="shared" si="0"/>
        <v>282</v>
      </c>
      <c r="B48" s="47">
        <v>75</v>
      </c>
      <c r="C48" s="41">
        <v>100</v>
      </c>
    </row>
    <row r="49" spans="1:3">
      <c r="A49" s="8">
        <f t="shared" si="0"/>
        <v>288</v>
      </c>
      <c r="B49" s="47">
        <v>75</v>
      </c>
      <c r="C49" s="41">
        <v>100</v>
      </c>
    </row>
    <row r="50" spans="1:3">
      <c r="A50" s="8">
        <f t="shared" si="0"/>
        <v>294</v>
      </c>
      <c r="B50" s="47">
        <v>75</v>
      </c>
      <c r="C50" s="41">
        <v>100</v>
      </c>
    </row>
    <row r="51" spans="1:3">
      <c r="A51" s="8">
        <f t="shared" si="0"/>
        <v>300</v>
      </c>
      <c r="B51" s="47">
        <v>75</v>
      </c>
      <c r="C51" s="41">
        <v>100</v>
      </c>
    </row>
    <row r="52" spans="1:3">
      <c r="A52" s="8">
        <f t="shared" si="0"/>
        <v>306</v>
      </c>
      <c r="B52" s="47">
        <v>75</v>
      </c>
      <c r="C52" s="41">
        <v>100</v>
      </c>
    </row>
    <row r="53" spans="1:3">
      <c r="A53" s="8">
        <f t="shared" si="0"/>
        <v>312</v>
      </c>
      <c r="B53" s="47">
        <v>75</v>
      </c>
      <c r="C53" s="41">
        <v>100</v>
      </c>
    </row>
    <row r="54" spans="1:3">
      <c r="A54" s="8">
        <f t="shared" si="0"/>
        <v>318</v>
      </c>
      <c r="B54" s="47">
        <v>75</v>
      </c>
      <c r="C54" s="41">
        <v>100</v>
      </c>
    </row>
    <row r="55" spans="1:3">
      <c r="A55" s="8">
        <f t="shared" si="0"/>
        <v>324</v>
      </c>
      <c r="B55" s="47">
        <v>75</v>
      </c>
      <c r="C55" s="41">
        <v>100</v>
      </c>
    </row>
    <row r="56" spans="1:3">
      <c r="A56" s="8">
        <f t="shared" si="0"/>
        <v>330</v>
      </c>
      <c r="B56" s="47">
        <v>75</v>
      </c>
      <c r="C56" s="41">
        <v>100</v>
      </c>
    </row>
    <row r="57" spans="1:3">
      <c r="A57" s="8">
        <f t="shared" si="0"/>
        <v>336</v>
      </c>
      <c r="B57" s="47">
        <v>75</v>
      </c>
      <c r="C57" s="41">
        <v>100</v>
      </c>
    </row>
    <row r="58" spans="1:3">
      <c r="A58" s="8">
        <f t="shared" si="0"/>
        <v>342</v>
      </c>
      <c r="B58" s="47">
        <v>75</v>
      </c>
      <c r="C58" s="41">
        <v>100</v>
      </c>
    </row>
    <row r="59" spans="1:3">
      <c r="A59" s="8">
        <f t="shared" si="0"/>
        <v>348</v>
      </c>
      <c r="B59" s="47">
        <v>75</v>
      </c>
      <c r="C59" s="41">
        <v>100</v>
      </c>
    </row>
    <row r="60" spans="1:3">
      <c r="A60" s="8">
        <f t="shared" si="0"/>
        <v>354</v>
      </c>
      <c r="B60" s="47">
        <v>75</v>
      </c>
      <c r="C60" s="41">
        <v>100</v>
      </c>
    </row>
    <row r="61" spans="1:3">
      <c r="A61" s="8">
        <f t="shared" si="0"/>
        <v>360</v>
      </c>
      <c r="B61" s="47">
        <v>75</v>
      </c>
      <c r="C61" s="41">
        <v>100</v>
      </c>
    </row>
    <row r="62" spans="1:3">
      <c r="A62" s="8">
        <f t="shared" si="0"/>
        <v>366</v>
      </c>
      <c r="B62" s="47">
        <v>75</v>
      </c>
      <c r="C62" s="41">
        <v>100</v>
      </c>
    </row>
    <row r="63" spans="1:3">
      <c r="A63" s="8">
        <f t="shared" si="0"/>
        <v>372</v>
      </c>
      <c r="B63" s="47">
        <v>75</v>
      </c>
      <c r="C63" s="41">
        <v>100</v>
      </c>
    </row>
    <row r="64" spans="1:3">
      <c r="A64" s="8">
        <f t="shared" si="0"/>
        <v>378</v>
      </c>
      <c r="B64" s="47">
        <v>75</v>
      </c>
      <c r="C64" s="41">
        <v>100</v>
      </c>
    </row>
    <row r="65" spans="1:3">
      <c r="A65" s="8">
        <f t="shared" si="0"/>
        <v>384</v>
      </c>
      <c r="B65" s="47">
        <v>75</v>
      </c>
      <c r="C65" s="41">
        <v>100</v>
      </c>
    </row>
    <row r="66" spans="1:3">
      <c r="A66" s="8">
        <f t="shared" si="0"/>
        <v>390</v>
      </c>
      <c r="B66" s="47">
        <v>75</v>
      </c>
      <c r="C66" s="41">
        <v>100</v>
      </c>
    </row>
    <row r="67" spans="1:3">
      <c r="A67" s="8">
        <f t="shared" si="0"/>
        <v>396</v>
      </c>
      <c r="B67" s="47">
        <v>75</v>
      </c>
      <c r="C67" s="41">
        <v>100</v>
      </c>
    </row>
    <row r="68" spans="1:3">
      <c r="A68" s="8">
        <f t="shared" si="0"/>
        <v>402</v>
      </c>
      <c r="B68" s="47">
        <v>75</v>
      </c>
      <c r="C68" s="41">
        <v>100</v>
      </c>
    </row>
    <row r="69" spans="1:3">
      <c r="A69" s="8">
        <f t="shared" si="0"/>
        <v>408</v>
      </c>
      <c r="B69" s="47">
        <v>75</v>
      </c>
      <c r="C69" s="41">
        <v>100</v>
      </c>
    </row>
    <row r="70" spans="1:3">
      <c r="A70" s="8">
        <f t="shared" si="0"/>
        <v>414</v>
      </c>
      <c r="B70" s="47">
        <v>75</v>
      </c>
      <c r="C70" s="41">
        <v>100</v>
      </c>
    </row>
    <row r="71" spans="1:3">
      <c r="A71" s="8">
        <f t="shared" si="0"/>
        <v>420</v>
      </c>
      <c r="B71" s="47">
        <v>75</v>
      </c>
      <c r="C71" s="41">
        <v>100</v>
      </c>
    </row>
    <row r="72" spans="1:3">
      <c r="A72" s="8">
        <f t="shared" si="0"/>
        <v>426</v>
      </c>
      <c r="B72" s="47">
        <v>75</v>
      </c>
      <c r="C72" s="41">
        <v>100</v>
      </c>
    </row>
    <row r="73" spans="1:3">
      <c r="A73" s="8">
        <f t="shared" si="0"/>
        <v>432</v>
      </c>
      <c r="B73" s="47">
        <v>75</v>
      </c>
      <c r="C73" s="41">
        <v>100</v>
      </c>
    </row>
    <row r="74" spans="1:3">
      <c r="A74" s="8">
        <f t="shared" si="0"/>
        <v>438</v>
      </c>
      <c r="B74" s="47">
        <v>75</v>
      </c>
      <c r="C74" s="41">
        <v>100</v>
      </c>
    </row>
    <row r="75" spans="1:3">
      <c r="A75" s="8">
        <f t="shared" si="0"/>
        <v>444</v>
      </c>
      <c r="B75" s="47">
        <v>75</v>
      </c>
      <c r="C75" s="41">
        <v>100</v>
      </c>
    </row>
    <row r="76" spans="1:3">
      <c r="A76" s="8">
        <f t="shared" si="0"/>
        <v>450</v>
      </c>
      <c r="B76" s="47">
        <v>75</v>
      </c>
      <c r="C76" s="41">
        <v>100</v>
      </c>
    </row>
    <row r="77" spans="1:3">
      <c r="A77" s="8">
        <f t="shared" si="0"/>
        <v>456</v>
      </c>
      <c r="B77" s="47">
        <v>75</v>
      </c>
      <c r="C77" s="41">
        <v>100</v>
      </c>
    </row>
    <row r="78" spans="1:3">
      <c r="A78" s="8">
        <f t="shared" si="0"/>
        <v>462</v>
      </c>
      <c r="B78" s="47">
        <v>75</v>
      </c>
      <c r="C78" s="41">
        <v>100</v>
      </c>
    </row>
    <row r="79" spans="1:3">
      <c r="A79" s="8">
        <f t="shared" si="0"/>
        <v>468</v>
      </c>
      <c r="B79" s="47">
        <v>75</v>
      </c>
      <c r="C79" s="41">
        <v>100</v>
      </c>
    </row>
    <row r="80" spans="1:3">
      <c r="A80" s="8">
        <f t="shared" si="0"/>
        <v>474</v>
      </c>
      <c r="B80" s="47">
        <v>75</v>
      </c>
      <c r="C80" s="41">
        <v>100</v>
      </c>
    </row>
    <row r="81" spans="1:3">
      <c r="A81" s="8">
        <f t="shared" si="0"/>
        <v>480</v>
      </c>
      <c r="B81" s="47">
        <v>75</v>
      </c>
      <c r="C81" s="41">
        <v>100</v>
      </c>
    </row>
    <row r="82" spans="1:3">
      <c r="A82" s="8">
        <f t="shared" si="0"/>
        <v>486</v>
      </c>
      <c r="B82" s="47">
        <v>75</v>
      </c>
      <c r="C82" s="41">
        <v>100</v>
      </c>
    </row>
    <row r="83" spans="1:3">
      <c r="A83" s="8">
        <f t="shared" si="0"/>
        <v>492</v>
      </c>
      <c r="B83" s="47">
        <v>75</v>
      </c>
      <c r="C83" s="41">
        <v>100</v>
      </c>
    </row>
    <row r="84" spans="1:3">
      <c r="A84" s="8">
        <f t="shared" si="0"/>
        <v>498</v>
      </c>
      <c r="B84" s="47">
        <v>75</v>
      </c>
      <c r="C84" s="41">
        <v>100</v>
      </c>
    </row>
    <row r="85" spans="1:3">
      <c r="A85" s="8">
        <f t="shared" si="0"/>
        <v>504</v>
      </c>
      <c r="B85" s="12" t="s">
        <v>109</v>
      </c>
      <c r="C85" s="13" t="s">
        <v>109</v>
      </c>
    </row>
    <row r="86" spans="1:3">
      <c r="A86" s="8">
        <f t="shared" ref="A86:A93" si="1">A85+6</f>
        <v>510</v>
      </c>
      <c r="B86" s="12" t="s">
        <v>109</v>
      </c>
      <c r="C86" s="13" t="s">
        <v>109</v>
      </c>
    </row>
    <row r="87" spans="1:3">
      <c r="A87" s="8">
        <f t="shared" si="1"/>
        <v>516</v>
      </c>
      <c r="B87" s="12" t="s">
        <v>109</v>
      </c>
      <c r="C87" s="13" t="s">
        <v>109</v>
      </c>
    </row>
    <row r="88" spans="1:3">
      <c r="A88" s="8">
        <f t="shared" si="1"/>
        <v>522</v>
      </c>
      <c r="B88" s="12" t="s">
        <v>109</v>
      </c>
      <c r="C88" s="13" t="s">
        <v>109</v>
      </c>
    </row>
    <row r="89" spans="1:3">
      <c r="A89" s="8">
        <f t="shared" si="1"/>
        <v>528</v>
      </c>
      <c r="B89" s="12" t="s">
        <v>109</v>
      </c>
      <c r="C89" s="13" t="s">
        <v>109</v>
      </c>
    </row>
    <row r="90" spans="1:3">
      <c r="A90" s="8">
        <f t="shared" si="1"/>
        <v>534</v>
      </c>
      <c r="B90" s="12" t="s">
        <v>109</v>
      </c>
      <c r="C90" s="13" t="s">
        <v>109</v>
      </c>
    </row>
    <row r="91" spans="1:3">
      <c r="A91" s="8">
        <f t="shared" si="1"/>
        <v>540</v>
      </c>
      <c r="B91" s="12" t="s">
        <v>109</v>
      </c>
      <c r="C91" s="13" t="s">
        <v>109</v>
      </c>
    </row>
    <row r="92" spans="1:3">
      <c r="A92" s="8">
        <f t="shared" si="1"/>
        <v>546</v>
      </c>
      <c r="B92" s="12" t="s">
        <v>109</v>
      </c>
      <c r="C92" s="13" t="s">
        <v>109</v>
      </c>
    </row>
    <row r="93" spans="1:3">
      <c r="A93" s="8">
        <f t="shared" si="1"/>
        <v>552</v>
      </c>
      <c r="B93" s="12" t="s">
        <v>109</v>
      </c>
      <c r="C93" s="13" t="s">
        <v>109</v>
      </c>
    </row>
  </sheetData>
  <sheetProtection algorithmName="SHA-512" hashValue="NGyOPuIlBtOCa4z8WJUmaxeDGpNxGCG76esGci/GbW9A8B+xhCEUA7nmhRJccbRgcq4bR7MIvFWPG2onhiqRgw==" saltValue="0Q7ren2NnV8tXBYPfvvPv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Bon de commande</vt:lpstr>
      <vt:lpstr>Tarifs Transport</vt:lpstr>
      <vt:lpstr>Zones</vt:lpstr>
      <vt:lpstr>Tarifs</vt:lpstr>
      <vt:lpstr>'Bon de commande'!Zone_d_impression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Gentholz</dc:creator>
  <cp:lastModifiedBy>Malingre</cp:lastModifiedBy>
  <cp:lastPrinted>2024-10-15T07:30:08Z</cp:lastPrinted>
  <dcterms:created xsi:type="dcterms:W3CDTF">2020-04-02T10:05:58Z</dcterms:created>
  <dcterms:modified xsi:type="dcterms:W3CDTF">2026-02-20T07:35:55Z</dcterms:modified>
</cp:coreProperties>
</file>